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10110" windowHeight="9660" tabRatio="793" activeTab="3"/>
  </bookViews>
  <sheets>
    <sheet name="Imagen" sheetId="30" r:id="rId1"/>
    <sheet name="Gráfica Cuenta Corriente BN" sheetId="29" r:id="rId2"/>
    <sheet name="Gráfica Cuenta Corriente" sheetId="12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D7" i="1"/>
  <c r="D6" i="1"/>
  <c r="D5" i="1"/>
  <c r="D4" i="1"/>
  <c r="D3" i="1"/>
  <c r="C7" i="1"/>
  <c r="C6" i="1"/>
  <c r="C5" i="1"/>
  <c r="C4" i="1"/>
  <c r="C3" i="1"/>
  <c r="B7" i="1"/>
  <c r="B6" i="1"/>
  <c r="B5" i="1"/>
  <c r="B4" i="1"/>
  <c r="B3" i="1"/>
  <c r="B10" i="1" l="1"/>
  <c r="D10" i="1" l="1"/>
  <c r="E10" i="1"/>
  <c r="G7" i="1" l="1"/>
  <c r="G6" i="1"/>
  <c r="G10" i="1" l="1"/>
  <c r="C10" i="1"/>
</calcChain>
</file>

<file path=xl/sharedStrings.xml><?xml version="1.0" encoding="utf-8"?>
<sst xmlns="http://schemas.openxmlformats.org/spreadsheetml/2006/main" count="8" uniqueCount="8">
  <si>
    <t>2018 (P)</t>
  </si>
  <si>
    <t>Bienes</t>
  </si>
  <si>
    <t>Servicios</t>
  </si>
  <si>
    <t>Renta</t>
  </si>
  <si>
    <t>Transferencias corrientes</t>
  </si>
  <si>
    <t>Cuenta corriente</t>
  </si>
  <si>
    <t>2019 (P)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</si>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</sst>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CORRIENTE DE LA BALANZA DE PAGOS</a:t>
            </a:r>
          </a:p>
          <a:p>
            <a:pPr>
              <a:defRPr/>
            </a:pPr>
            <a:r>
              <a:rPr lang="en-US"/>
              <a:t> DE PANAMÁ: AÑOS 2016-20</a:t>
            </a:r>
          </a:p>
        </c:rich>
      </c:tx>
      <c:layout>
        <c:manualLayout>
          <c:xMode val="edge"/>
          <c:yMode val="edge"/>
          <c:x val="0.141233516505300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577388173910286"/>
          <c:y val="0.13194541910331384"/>
          <c:w val="0.81969576042026504"/>
          <c:h val="0.77717744931006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5590858160273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-9012.422900000005</c:v>
                </c:pt>
                <c:pt idx="1">
                  <c:v>-9821.7356309999996</c:v>
                </c:pt>
                <c:pt idx="2">
                  <c:v>-10615.743677019995</c:v>
                </c:pt>
                <c:pt idx="3">
                  <c:v>-9046.6109009999946</c:v>
                </c:pt>
                <c:pt idx="4">
                  <c:v>-4107.0851923099981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51E-3"/>
                  <c:y val="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3"/>
                  <c:y val="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7.7972709551656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10854723218545E-3"/>
                  <c:y val="6.2378167641325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851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8080.0607964699993</c:v>
                </c:pt>
                <c:pt idx="1">
                  <c:v>9296.7881749100015</c:v>
                </c:pt>
                <c:pt idx="2">
                  <c:v>9550.8184630800006</c:v>
                </c:pt>
                <c:pt idx="3">
                  <c:v>9378.617735359996</c:v>
                </c:pt>
                <c:pt idx="4">
                  <c:v>6406.8192441599995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851E-3"/>
                  <c:y val="-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10854723220761E-3"/>
                  <c:y val="-6.2369572224524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4098690835851E-3"/>
                  <c:y val="1.5601909410446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-3471.2500239800011</c:v>
                </c:pt>
                <c:pt idx="1">
                  <c:v>-3096.1086271299991</c:v>
                </c:pt>
                <c:pt idx="2">
                  <c:v>-3814.3671494180003</c:v>
                </c:pt>
                <c:pt idx="3">
                  <c:v>-3629.9870480300001</c:v>
                </c:pt>
                <c:pt idx="4">
                  <c:v>-1229.48097143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098690835850957E-2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09491638318624E-2"/>
                  <c:y val="1.5598225660388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11202829253594E-2"/>
                  <c:y val="2.45583337113393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237901531190776E-5"/>
                  <c:y val="2.455833371705729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-104.0575</c:v>
                </c:pt>
                <c:pt idx="1">
                  <c:v>-124.37950000000012</c:v>
                </c:pt>
                <c:pt idx="2">
                  <c:v>-70.20880000000011</c:v>
                </c:pt>
                <c:pt idx="3">
                  <c:v>-31.333206000000132</c:v>
                </c:pt>
                <c:pt idx="4">
                  <c:v>131.51658739999993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099008"/>
        <c:axId val="-783098464"/>
      </c:barChart>
      <c:catAx>
        <c:axId val="-78309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Años</a:t>
                </a:r>
              </a:p>
            </c:rich>
          </c:tx>
          <c:layout>
            <c:manualLayout>
              <c:xMode val="edge"/>
              <c:yMode val="edge"/>
              <c:x val="0.49662572813799183"/>
              <c:y val="0.9476596828905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8464"/>
        <c:crosses val="autoZero"/>
        <c:auto val="1"/>
        <c:lblAlgn val="ctr"/>
        <c:lblOffset val="100"/>
        <c:noMultiLvlLbl val="0"/>
      </c:catAx>
      <c:valAx>
        <c:axId val="-783098464"/>
        <c:scaling>
          <c:orientation val="minMax"/>
          <c:max val="10000"/>
          <c:min val="-12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2151675904560266E-2"/>
              <c:y val="8.81754692944083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9008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60782001342116"/>
          <c:y val="0.97218719589875824"/>
          <c:w val="0.6072008926266969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CORRIENTE DE LA BALANZA DE PAGOS</a:t>
            </a:r>
          </a:p>
          <a:p>
            <a:pPr>
              <a:defRPr/>
            </a:pPr>
            <a:r>
              <a:rPr lang="en-US"/>
              <a:t> DE PANAMÁ: AÑOS 2016-20</a:t>
            </a:r>
          </a:p>
        </c:rich>
      </c:tx>
      <c:layout>
        <c:manualLayout>
          <c:xMode val="edge"/>
          <c:yMode val="edge"/>
          <c:x val="0.141233516505300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577388173910286"/>
          <c:y val="0.13194541910331384"/>
          <c:w val="0.81969576042026504"/>
          <c:h val="0.77717744931006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5590858160273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-9012.422900000005</c:v>
                </c:pt>
                <c:pt idx="1">
                  <c:v>-9821.7356309999996</c:v>
                </c:pt>
                <c:pt idx="2">
                  <c:v>-10615.743677019995</c:v>
                </c:pt>
                <c:pt idx="3">
                  <c:v>-9046.6109009999946</c:v>
                </c:pt>
                <c:pt idx="4">
                  <c:v>-4107.0851923099981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51E-3"/>
                  <c:y val="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4098690835851E-3"/>
                  <c:y val="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7.7972709551656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10854723218545E-3"/>
                  <c:y val="6.2378167641325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14098690835851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8080.0607964699993</c:v>
                </c:pt>
                <c:pt idx="1">
                  <c:v>9296.7881749100015</c:v>
                </c:pt>
                <c:pt idx="2">
                  <c:v>9550.8184630800006</c:v>
                </c:pt>
                <c:pt idx="3">
                  <c:v>9378.617735359996</c:v>
                </c:pt>
                <c:pt idx="4">
                  <c:v>6406.8192441599995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851E-3"/>
                  <c:y val="-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10854723220761E-3"/>
                  <c:y val="-6.2369572224524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4098690835851E-3"/>
                  <c:y val="1.5601909410446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-3471.2500239800011</c:v>
                </c:pt>
                <c:pt idx="1">
                  <c:v>-3096.1086271299991</c:v>
                </c:pt>
                <c:pt idx="2">
                  <c:v>-3814.3671494180003</c:v>
                </c:pt>
                <c:pt idx="3">
                  <c:v>-3629.9870480300001</c:v>
                </c:pt>
                <c:pt idx="4">
                  <c:v>-1229.48097143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098690835850957E-2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09491638318624E-2"/>
                  <c:y val="1.5598225660388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11202829253594E-2"/>
                  <c:y val="2.45583337113393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237901531190776E-5"/>
                  <c:y val="2.455833371705729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-104.0575</c:v>
                </c:pt>
                <c:pt idx="1">
                  <c:v>-124.37950000000012</c:v>
                </c:pt>
                <c:pt idx="2">
                  <c:v>-70.20880000000011</c:v>
                </c:pt>
                <c:pt idx="3">
                  <c:v>-31.333206000000132</c:v>
                </c:pt>
                <c:pt idx="4">
                  <c:v>131.51658739999993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097920"/>
        <c:axId val="-783103904"/>
      </c:barChart>
      <c:catAx>
        <c:axId val="-78309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Años</a:t>
                </a:r>
              </a:p>
            </c:rich>
          </c:tx>
          <c:layout>
            <c:manualLayout>
              <c:xMode val="edge"/>
              <c:yMode val="edge"/>
              <c:x val="0.49662572813799183"/>
              <c:y val="0.9476596828905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3904"/>
        <c:crosses val="autoZero"/>
        <c:auto val="1"/>
        <c:lblAlgn val="ctr"/>
        <c:lblOffset val="100"/>
        <c:noMultiLvlLbl val="0"/>
      </c:catAx>
      <c:valAx>
        <c:axId val="-783103904"/>
        <c:scaling>
          <c:orientation val="minMax"/>
          <c:max val="10000"/>
          <c:min val="-12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2151675904560266E-2"/>
              <c:y val="8.81754692944083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7920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60782001342116"/>
          <c:y val="0.97218719589875824"/>
          <c:w val="0.6072008926266969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49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334000" cy="807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</sheetNames>
    <sheetDataSet>
      <sheetData sheetId="0">
        <row r="16">
          <cell r="B16">
            <v>-9012.422900000005</v>
          </cell>
          <cell r="C16">
            <v>-9821.7356309999996</v>
          </cell>
          <cell r="D16">
            <v>-10615.743677019995</v>
          </cell>
          <cell r="E16">
            <v>-9046.6109009999946</v>
          </cell>
          <cell r="F16">
            <v>-4107.0851923099981</v>
          </cell>
        </row>
        <row r="27">
          <cell r="B27">
            <v>8080.0607964699993</v>
          </cell>
          <cell r="C27">
            <v>9296.7881749100015</v>
          </cell>
          <cell r="D27">
            <v>9550.8184630800006</v>
          </cell>
          <cell r="E27">
            <v>9378.617735359996</v>
          </cell>
          <cell r="F27">
            <v>6406.8192441599995</v>
          </cell>
        </row>
        <row r="52">
          <cell r="B52">
            <v>-3471.2500239800011</v>
          </cell>
          <cell r="C52">
            <v>-3096.1086271299991</v>
          </cell>
          <cell r="D52">
            <v>-3814.3671494180003</v>
          </cell>
          <cell r="E52">
            <v>-3629.9870480300001</v>
          </cell>
          <cell r="F52">
            <v>-1229.48097143</v>
          </cell>
        </row>
        <row r="65">
          <cell r="B65">
            <v>-104.0575</v>
          </cell>
          <cell r="C65">
            <v>-124.37950000000012</v>
          </cell>
          <cell r="D65">
            <v>-70.20880000000011</v>
          </cell>
          <cell r="E65">
            <v>-31.333206000000132</v>
          </cell>
          <cell r="F65">
            <v>131.51658739999993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H1" sqref="H1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baseColWidth="10" defaultRowHeight="12.75" x14ac:dyDescent="0.2"/>
  <cols>
    <col min="1" max="1" width="14.5703125" style="1" bestFit="1" customWidth="1"/>
    <col min="2" max="16384" width="11.42578125" style="1"/>
  </cols>
  <sheetData>
    <row r="1" spans="1:7" x14ac:dyDescent="0.2">
      <c r="A1" s="1" t="s">
        <v>5</v>
      </c>
    </row>
    <row r="2" spans="1:7" x14ac:dyDescent="0.2"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">
      <c r="A3" s="2">
        <v>2016</v>
      </c>
      <c r="B3" s="4">
        <f>'[1]Cuadro 1'!$B$16</f>
        <v>-9012.422900000005</v>
      </c>
      <c r="C3" s="4">
        <f>'[1]Cuadro 1'!$B$27</f>
        <v>8080.0607964699993</v>
      </c>
      <c r="D3" s="4">
        <f>'[1]Cuadro 1'!$B$52</f>
        <v>-3471.2500239800011</v>
      </c>
      <c r="E3" s="4">
        <f>'[1]Cuadro 1'!$B$65</f>
        <v>-104.0575</v>
      </c>
      <c r="F3" s="3"/>
    </row>
    <row r="4" spans="1:7" x14ac:dyDescent="0.2">
      <c r="A4" s="2">
        <v>2017</v>
      </c>
      <c r="B4" s="4">
        <f>'[1]Cuadro 1'!$C$16</f>
        <v>-9821.7356309999996</v>
      </c>
      <c r="C4" s="4">
        <f>'[1]Cuadro 1'!$C$27</f>
        <v>9296.7881749100015</v>
      </c>
      <c r="D4" s="4">
        <f>'[1]Cuadro 1'!$C$52</f>
        <v>-3096.1086271299991</v>
      </c>
      <c r="E4" s="4">
        <f>'[1]Cuadro 1'!$C$65</f>
        <v>-124.37950000000012</v>
      </c>
      <c r="F4" s="3"/>
    </row>
    <row r="5" spans="1:7" x14ac:dyDescent="0.2">
      <c r="A5" s="2" t="s">
        <v>0</v>
      </c>
      <c r="B5" s="4">
        <f>'[1]Cuadro 1'!$D$16</f>
        <v>-10615.743677019995</v>
      </c>
      <c r="C5" s="4">
        <f>'[1]Cuadro 1'!$D$27</f>
        <v>9550.8184630800006</v>
      </c>
      <c r="D5" s="4">
        <f>'[1]Cuadro 1'!$D$52</f>
        <v>-3814.3671494180003</v>
      </c>
      <c r="E5" s="4">
        <f>'[1]Cuadro 1'!$D$65</f>
        <v>-70.20880000000011</v>
      </c>
      <c r="F5" s="3"/>
    </row>
    <row r="6" spans="1:7" x14ac:dyDescent="0.2">
      <c r="A6" s="2" t="s">
        <v>6</v>
      </c>
      <c r="B6" s="4">
        <f>'[1]Cuadro 1'!$E$16</f>
        <v>-9046.6109009999946</v>
      </c>
      <c r="C6" s="4">
        <f>'[1]Cuadro 1'!$E$27</f>
        <v>9378.617735359996</v>
      </c>
      <c r="D6" s="4">
        <f>'[1]Cuadro 1'!$E$52</f>
        <v>-3629.9870480300001</v>
      </c>
      <c r="E6" s="4">
        <f>'[1]Cuadro 1'!$E$65</f>
        <v>-31.333206000000132</v>
      </c>
      <c r="F6" s="3"/>
      <c r="G6" s="4">
        <f>SUM(B6:F6)</f>
        <v>-3329.3134196699989</v>
      </c>
    </row>
    <row r="7" spans="1:7" x14ac:dyDescent="0.2">
      <c r="A7" s="2" t="s">
        <v>7</v>
      </c>
      <c r="B7" s="4">
        <f>'[1]Cuadro 1'!$F$16</f>
        <v>-4107.0851923099981</v>
      </c>
      <c r="C7" s="4">
        <f>'[1]Cuadro 1'!$F$27</f>
        <v>6406.8192441599995</v>
      </c>
      <c r="D7" s="4">
        <f>'[1]Cuadro 1'!$F$52</f>
        <v>-1229.48097143</v>
      </c>
      <c r="E7" s="4">
        <f>'[1]Cuadro 1'!$F$65</f>
        <v>131.51658739999993</v>
      </c>
      <c r="F7" s="3"/>
      <c r="G7" s="4">
        <f>SUM(B7:F7)</f>
        <v>1201.7696678200014</v>
      </c>
    </row>
    <row r="10" spans="1:7" x14ac:dyDescent="0.2">
      <c r="B10" s="5">
        <f t="shared" ref="B10:C10" si="0">SUM((B7/B6)-1)*100</f>
        <v>-54.600841826235623</v>
      </c>
      <c r="C10" s="5">
        <f t="shared" si="0"/>
        <v>-31.686956170475845</v>
      </c>
      <c r="D10" s="5">
        <f>SUM((D7/D6)-1)*100</f>
        <v>-66.129879937250976</v>
      </c>
      <c r="E10" s="5">
        <f>SUM((E7/E6)-1)*100</f>
        <v>-519.73549530807463</v>
      </c>
      <c r="G10" s="5">
        <f>SUM((G7/G6)-1)*100</f>
        <v>-136.09662162534161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Corriente BN</vt:lpstr>
      <vt:lpstr>Gráfica Cuenta Corriente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2021-12-27T18:21:29Z</cp:lastPrinted>
  <dcterms:created xsi:type="dcterms:W3CDTF">2019-07-04T16:41:15Z</dcterms:created>
  <dcterms:modified xsi:type="dcterms:W3CDTF">2021-12-27T19:14:23Z</dcterms:modified>
</cp:coreProperties>
</file>